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Korisnik\Desktop\Ana 2025\Sjednice Upravnog vijeća\16. sjednica Upravnog vijeća\Točka 7\"/>
    </mc:Choice>
  </mc:AlternateContent>
  <xr:revisionPtr revIDLastSave="0" documentId="13_ncr:1_{AD805265-5B38-4759-A6C0-46A69757EC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OŠKOVNIK" sheetId="1" r:id="rId1"/>
  </sheets>
  <definedNames>
    <definedName name="_xlnm.Print_Area" localSheetId="0">TROŠKOVNIK!$A$1:$H$41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21" i="1" l="1"/>
  <c r="G31" i="1"/>
  <c r="G35" i="1"/>
  <c r="G19" i="1" l="1"/>
  <c r="G29" i="1" l="1"/>
  <c r="G27" i="1"/>
  <c r="G25" i="1"/>
  <c r="G23" i="1"/>
  <c r="G17" i="1"/>
  <c r="G36" i="1" l="1"/>
  <c r="G37" i="1" s="1"/>
  <c r="G38" i="1" l="1"/>
</calcChain>
</file>

<file path=xl/sharedStrings.xml><?xml version="1.0" encoding="utf-8"?>
<sst xmlns="http://schemas.openxmlformats.org/spreadsheetml/2006/main" count="57" uniqueCount="44">
  <si>
    <t>1.</t>
  </si>
  <si>
    <t>a'</t>
  </si>
  <si>
    <t>2.</t>
  </si>
  <si>
    <t>3.</t>
  </si>
  <si>
    <t>4.</t>
  </si>
  <si>
    <t>TROŠKOVNIK</t>
  </si>
  <si>
    <t>Ponuditelj:</t>
  </si>
  <si>
    <r>
      <t>m</t>
    </r>
    <r>
      <rPr>
        <vertAlign val="superscript"/>
        <sz val="11"/>
        <color theme="1"/>
        <rFont val="Tahoma"/>
        <family val="2"/>
      </rPr>
      <t>2</t>
    </r>
  </si>
  <si>
    <t>5.</t>
  </si>
  <si>
    <t xml:space="preserve">Napomena: U cijenu svake stavke uključiti sve ručne transporte materijala do mjesta izvođenja radova, te čišćenje gradilišta. Izvođač radova je dužan osigurati gradilišta za vrijeme izvođenja radova prema propisima zakona o zaštiti na radu, te drugim važećim zakonima i propisima. </t>
  </si>
  <si>
    <r>
      <t>m</t>
    </r>
    <r>
      <rPr>
        <vertAlign val="superscript"/>
        <sz val="11"/>
        <color theme="1"/>
        <rFont val="Tahoma"/>
        <family val="2"/>
      </rPr>
      <t>1</t>
    </r>
  </si>
  <si>
    <r>
      <t>m</t>
    </r>
    <r>
      <rPr>
        <vertAlign val="superscript"/>
        <sz val="11"/>
        <color theme="1"/>
        <rFont val="Tahoma"/>
        <family val="2"/>
      </rPr>
      <t>3</t>
    </r>
  </si>
  <si>
    <t>kg</t>
  </si>
  <si>
    <t>Dobava, dovoz i ugradnja armaturne mreže MA Q257 u betonsku ploču pješačke staze.
Obračun po kg ugrađenog željeza.</t>
  </si>
  <si>
    <t>6.</t>
  </si>
  <si>
    <r>
      <t>Zarezivanje postojećeg betona. Obračun po m</t>
    </r>
    <r>
      <rPr>
        <vertAlign val="superscript"/>
        <sz val="11"/>
        <color theme="1"/>
        <rFont val="Tahoma"/>
        <family val="2"/>
      </rPr>
      <t>1</t>
    </r>
    <r>
      <rPr>
        <sz val="11"/>
        <color theme="1"/>
        <rFont val="Tahoma"/>
        <family val="2"/>
      </rPr>
      <t>.</t>
    </r>
  </si>
  <si>
    <t>ŽUPANIJSKA LUČKA UPRAVA KRK</t>
  </si>
  <si>
    <t>Trg bana Josipa Jelačića 5</t>
  </si>
  <si>
    <t>51500 Krk</t>
  </si>
  <si>
    <t>pau.</t>
  </si>
  <si>
    <r>
      <t>Strojno – ručni plitki iskop, razbijanje, postojećeg betonskog sloja pješačke staze i ostalog materijala ispod betona, betonskog parapetnog zidića, betonskih parkovnih rubnjaka, bez obzira na kategoriju tla, te planiranje  i nabijanje podloge na potrebnu zbijenost za izradu pješačke staze u debljini cca 20 cm. U cijenu uključen utovar i odvoz iskopanog materijala na deponiju udaljenu do 10 km.
Obračun po m</t>
    </r>
    <r>
      <rPr>
        <vertAlign val="superscript"/>
        <sz val="11"/>
        <color theme="1"/>
        <rFont val="Tahoma"/>
        <family val="2"/>
      </rPr>
      <t>3</t>
    </r>
    <r>
      <rPr>
        <sz val="11"/>
        <color theme="1"/>
        <rFont val="Tahoma"/>
        <family val="2"/>
        <charset val="238"/>
      </rPr>
      <t>.</t>
    </r>
  </si>
  <si>
    <t>m'</t>
  </si>
  <si>
    <t>7.</t>
  </si>
  <si>
    <t>Dobava, dovoz i ugradnja ravnih parkovnih betonskih rubnjaka istovjetnih postojećima, poprečnog presjeka 8/25/75cm razred betona C25/30. Nadvišenje rubnjaka treba napraviti prema dogovoru s nadzornim inženjerom. Ugrađeni rubnjak ne smije imati pukotine ili bilo kakva druga oštećenja. Rubnjaci se ugrađuju u betonski temelj razred C16/20 što je uključeno u cijenu. U cijenu se obračunava nabava, doprema, privremeno skladištenje i ugradnja rubnjaka, fugiranje, kao i sav potreban dodatni rad i materijal potreban za potpuno dovršenje rada. Obračun po m'.</t>
  </si>
  <si>
    <t>8.</t>
  </si>
  <si>
    <r>
      <t>Dobava i doprema kvalitetne plodne zemlje površinskog iskopa bez primjesa gline i/ili ilovače, bez krupnijeg kamenja i korova, s planiranjem i ravnanjem (iza rubnjaka). Obračun po m</t>
    </r>
    <r>
      <rPr>
        <vertAlign val="superscript"/>
        <sz val="11"/>
        <rFont val="Tahoma"/>
        <family val="2"/>
      </rPr>
      <t>3</t>
    </r>
    <r>
      <rPr>
        <sz val="11"/>
        <rFont val="Tahoma"/>
        <family val="2"/>
      </rPr>
      <t xml:space="preserve"> materijala u sraslom stanju.</t>
    </r>
  </si>
  <si>
    <r>
      <t>dionica 29 m</t>
    </r>
    <r>
      <rPr>
        <vertAlign val="superscript"/>
        <sz val="11"/>
        <color theme="1"/>
        <rFont val="Tahoma"/>
        <family val="2"/>
      </rPr>
      <t>1</t>
    </r>
  </si>
  <si>
    <r>
      <t>dionica 33 m</t>
    </r>
    <r>
      <rPr>
        <vertAlign val="superscript"/>
        <sz val="11"/>
        <color theme="1"/>
        <rFont val="Tahoma"/>
        <family val="2"/>
      </rPr>
      <t>1</t>
    </r>
  </si>
  <si>
    <r>
      <t>Izmještanje postojeće metalne zaštitne ograde kod stepeništa uz obalni zid (cca 2x3 m</t>
    </r>
    <r>
      <rPr>
        <vertAlign val="superscript"/>
        <sz val="11"/>
        <color theme="1"/>
        <rFont val="Tahoma"/>
        <family val="2"/>
      </rPr>
      <t>1</t>
    </r>
    <r>
      <rPr>
        <sz val="11"/>
        <color theme="1"/>
        <rFont val="Tahoma"/>
        <family val="2"/>
      </rPr>
      <t>), komunalne opreme-kante za otpatke, deponiranje na mjesto koje odredi investitor, te nakon završenih radova betoniranja staze, doprema i postava na istu lokaciju. Obračun paušalno.</t>
    </r>
  </si>
  <si>
    <r>
      <t>Dobava, doprema i ručno-strojna ugradnja kamenog materijala (drobljeni kameni materijal tampon 0-32 mm) u debljini sloja od 10 cm s planiranjem i nabijanjem na potrebnu zbijenost. Modul stišljivosti, ispitan kružnom pločom promjera 30cm, treba iznositi Me = 80 MN/m2. 
Obračun po m</t>
    </r>
    <r>
      <rPr>
        <vertAlign val="superscript"/>
        <sz val="11"/>
        <color theme="1"/>
        <rFont val="Tahoma"/>
        <family val="2"/>
      </rPr>
      <t>3</t>
    </r>
    <r>
      <rPr>
        <sz val="11"/>
        <color theme="1"/>
        <rFont val="Tahoma"/>
        <family val="2"/>
      </rPr>
      <t>.</t>
    </r>
  </si>
  <si>
    <r>
      <t>Dobava, izrada i ugradnja betona klase C 35/45, razreda izloženosti XS2 (beton s dodacima protiv djelovanja morske vode) za izradu pješačke staze, debljine ploče 13 cm, širine 2,90 m, zajedno s završnom obradom betonskih ploča prema uputama investitora i nadzornog inženjera (dodatak plastifikatora). U cijenu je uračunata bočna jednostrana oplata (prema potrebi), izrada dilatacija svakih 2 m, te dobava i postava pvc folije PE 0,03mm na tlu prije betoniranja. Završna obrada betonske ploče izvodi se istovremeno s betoniranjem ploče pješačke staze. 
Obračun po m</t>
    </r>
    <r>
      <rPr>
        <vertAlign val="superscript"/>
        <sz val="11"/>
        <color theme="1"/>
        <rFont val="Tahoma"/>
        <family val="2"/>
      </rPr>
      <t>2</t>
    </r>
    <r>
      <rPr>
        <sz val="11"/>
        <color theme="1"/>
        <rFont val="Tahoma"/>
        <family val="2"/>
        <charset val="238"/>
      </rPr>
      <t xml:space="preserve"> izvedene pješačke staze.	</t>
    </r>
  </si>
  <si>
    <t>Krk, siječanj 2025.</t>
  </si>
  <si>
    <r>
      <t>dionica 16 m</t>
    </r>
    <r>
      <rPr>
        <vertAlign val="superscript"/>
        <sz val="11"/>
        <color theme="1"/>
        <rFont val="Tahoma"/>
        <family val="2"/>
      </rPr>
      <t>1</t>
    </r>
  </si>
  <si>
    <r>
      <t>UKUPNO = 78 m</t>
    </r>
    <r>
      <rPr>
        <vertAlign val="superscript"/>
        <sz val="11"/>
        <color theme="1"/>
        <rFont val="Tahoma"/>
        <family val="2"/>
      </rPr>
      <t>1</t>
    </r>
  </si>
  <si>
    <r>
      <t>DIONICA - L = 78 m</t>
    </r>
    <r>
      <rPr>
        <b/>
        <vertAlign val="superscript"/>
        <sz val="10"/>
        <color theme="1"/>
        <rFont val="Tahoma"/>
        <family val="2"/>
      </rPr>
      <t>1</t>
    </r>
  </si>
  <si>
    <t>Izmještanje postojećih stupova javne rasvjete uz rub pješačke staze. Radove izvoditi u suradnji s vlasnikom komunalne opreme RADNA JEDINICA JAVNA RASVJETA. Deponiranje na mjesto koje odredi vlasnik, te nakon završenih radova, doprema i postava na istu lokaciju. Obračun paušalno.</t>
  </si>
  <si>
    <t>9.</t>
  </si>
  <si>
    <t>10.</t>
  </si>
  <si>
    <r>
      <t>Izvedba uklopa (visinski) postojećih pješačkih prolaza na šetnicu (2 prolaza širine 1,6m). Za izvedbu radova potrebno je presložiti dio betonskih opločnika i rubnjaka pješačke staze na spoju sa šetalištem. U cijenu se obračunava sav potreban rad i materijal za potpuno dovršenje stavke.
Obračun po m</t>
    </r>
    <r>
      <rPr>
        <vertAlign val="superscript"/>
        <sz val="11"/>
        <color theme="1"/>
        <rFont val="Tahoma"/>
        <family val="2"/>
      </rPr>
      <t>2</t>
    </r>
    <r>
      <rPr>
        <sz val="11"/>
        <color theme="1"/>
        <rFont val="Tahoma"/>
        <family val="2"/>
        <charset val="238"/>
      </rPr>
      <t xml:space="preserve"> izvedenog uklopa pješačke staze na šetalište.	</t>
    </r>
  </si>
  <si>
    <t xml:space="preserve">UKUPNO           </t>
  </si>
  <si>
    <t>PDV (25%)</t>
  </si>
  <si>
    <t xml:space="preserve">SVEUKUPNO </t>
  </si>
  <si>
    <t>Evidencijski broj nabave: EV-M-15/25</t>
  </si>
  <si>
    <t>RADOVA NA SANACIJI HODNE POVRŠINE KOD ISTEZALIŠTA U 
LUCI PUNAT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</si>
</sst>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"/>
    <numFmt numFmtId="166" formatCode="#,##0.00\ [$€-1]"/>
    <numFmt numFmtId="167" formatCode="#,##0.00\ [$€-41A]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b/>
      <u/>
      <sz val="16"/>
      <color theme="1"/>
      <name val="Tahoma"/>
      <family val="2"/>
      <charset val="238"/>
    </font>
    <font>
      <b/>
      <sz val="11"/>
      <color theme="1"/>
      <name val="Tahoma"/>
      <family val="2"/>
    </font>
    <font>
      <sz val="11"/>
      <color rgb="FFFF0000"/>
      <name val="Tahoma"/>
      <family val="2"/>
      <charset val="238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1"/>
      <color theme="1"/>
      <name val="Tahoma"/>
      <family val="2"/>
    </font>
    <font>
      <b/>
      <vertAlign val="superscript"/>
      <sz val="10"/>
      <color theme="1"/>
      <name val="Tahoma"/>
      <family val="2"/>
    </font>
    <font>
      <sz val="11"/>
      <color rgb="FFFF0000"/>
      <name val="Tahoma"/>
      <family val="2"/>
    </font>
    <font>
      <vertAlign val="superscript"/>
      <sz val="1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49" fontId="12" fillId="0" borderId="2" applyProtection="0">
      <alignment horizontal="justify" vertical="top" wrapText="1"/>
    </xf>
    <xf numFmtId="4" fontId="13" fillId="0" borderId="0" applyBorder="0" applyProtection="0">
      <alignment horizontal="right"/>
    </xf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/>
    <xf numFmtId="4" fontId="10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justify" vertical="top"/>
    </xf>
    <xf numFmtId="4" fontId="2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vertical="distributed"/>
    </xf>
    <xf numFmtId="4" fontId="5" fillId="0" borderId="0" xfId="0" applyNumberFormat="1" applyFont="1" applyAlignment="1">
      <alignment horizontal="justify" vertical="justify" wrapText="1"/>
    </xf>
    <xf numFmtId="4" fontId="5" fillId="0" borderId="0" xfId="0" applyNumberFormat="1" applyFont="1" applyAlignment="1">
      <alignment horizontal="justify" vertical="justify"/>
    </xf>
    <xf numFmtId="4" fontId="9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/>
    <xf numFmtId="4" fontId="10" fillId="0" borderId="0" xfId="0" applyNumberFormat="1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 wrapText="1"/>
    </xf>
    <xf numFmtId="2" fontId="4" fillId="0" borderId="0" xfId="0" applyNumberFormat="1" applyFont="1" applyAlignment="1">
      <alignment vertical="distributed"/>
    </xf>
    <xf numFmtId="4" fontId="1" fillId="0" borderId="0" xfId="0" applyNumberFormat="1" applyFont="1" applyAlignment="1">
      <alignment vertical="top"/>
    </xf>
    <xf numFmtId="4" fontId="4" fillId="0" borderId="0" xfId="0" applyNumberFormat="1" applyFont="1" applyAlignment="1">
      <alignment horizontal="justify" vertical="distributed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166" fontId="5" fillId="0" borderId="0" xfId="0" applyNumberFormat="1" applyFont="1" applyAlignment="1">
      <alignment vertical="distributed"/>
    </xf>
    <xf numFmtId="166" fontId="1" fillId="0" borderId="0" xfId="0" applyNumberFormat="1" applyFont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6" fontId="1" fillId="0" borderId="0" xfId="0" applyNumberFormat="1" applyFont="1"/>
    <xf numFmtId="0" fontId="6" fillId="0" borderId="1" xfId="0" applyFont="1" applyBorder="1" applyAlignment="1">
      <alignment vertical="top"/>
    </xf>
    <xf numFmtId="0" fontId="16" fillId="0" borderId="0" xfId="0" applyFont="1" applyAlignment="1">
      <alignment vertical="distributed"/>
    </xf>
    <xf numFmtId="0" fontId="1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167" fontId="11" fillId="0" borderId="0" xfId="0" applyNumberFormat="1" applyFont="1"/>
    <xf numFmtId="166" fontId="5" fillId="0" borderId="0" xfId="0" applyNumberFormat="1" applyFont="1" applyAlignment="1" applyProtection="1">
      <alignment vertical="distributed"/>
      <protection locked="0"/>
    </xf>
    <xf numFmtId="166" fontId="1" fillId="0" borderId="0" xfId="0" applyNumberFormat="1" applyFont="1" applyAlignment="1" applyProtection="1">
      <alignment horizontal="right"/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166" fontId="1" fillId="0" borderId="1" xfId="0" applyNumberFormat="1" applyFont="1" applyBorder="1" applyAlignment="1" applyProtection="1">
      <alignment horizontal="right"/>
      <protection locked="0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top"/>
    </xf>
  </cellXfs>
  <cellStyles count="6">
    <cellStyle name="Normal 2" xfId="1" xr:uid="{00000000-0005-0000-0000-000000000000}"/>
    <cellStyle name="Normal 6" xfId="2" xr:uid="{00000000-0005-0000-0000-000001000000}"/>
    <cellStyle name="Normalno" xfId="0" builtinId="0"/>
    <cellStyle name="Normalno 2" xfId="3" xr:uid="{00000000-0005-0000-0000-000003000000}"/>
    <cellStyle name="Obracun" xfId="5" xr:uid="{00000000-0005-0000-0000-000004000000}"/>
    <cellStyle name="Stavka OPIS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view="pageBreakPreview" zoomScale="55" zoomScaleNormal="55" zoomScaleSheetLayoutView="55" workbookViewId="0">
      <selection activeCell="B7" sqref="B7:F7"/>
    </sheetView>
  </sheetViews>
  <sheetFormatPr defaultColWidth="9.140625" defaultRowHeight="14.25" x14ac:dyDescent="0.2"/>
  <cols>
    <col min="1" max="1" width="4" style="1" bestFit="1" customWidth="1"/>
    <col min="2" max="2" width="52.42578125" style="2" customWidth="1"/>
    <col min="3" max="3" width="5" style="3" bestFit="1" customWidth="1"/>
    <col min="4" max="4" width="7.42578125" style="5" bestFit="1" customWidth="1"/>
    <col min="5" max="5" width="4.5703125" style="4" customWidth="1"/>
    <col min="6" max="6" width="14.85546875" style="9" bestFit="1" customWidth="1"/>
    <col min="7" max="7" width="20.28515625" style="9" customWidth="1"/>
    <col min="8" max="8" width="2.42578125" style="1" hidden="1" customWidth="1"/>
    <col min="9" max="9" width="13.7109375" style="1" bestFit="1" customWidth="1"/>
    <col min="10" max="10" width="9.140625" style="1"/>
    <col min="11" max="11" width="25" style="1" customWidth="1"/>
    <col min="12" max="12" width="9.140625" style="1"/>
    <col min="13" max="13" width="14.5703125" style="1" bestFit="1" customWidth="1"/>
    <col min="14" max="14" width="11.42578125" style="1" bestFit="1" customWidth="1"/>
    <col min="15" max="16384" width="9.140625" style="1"/>
  </cols>
  <sheetData>
    <row r="1" spans="1:10" ht="15" customHeight="1" x14ac:dyDescent="0.2">
      <c r="A1" s="54" t="s">
        <v>16</v>
      </c>
      <c r="B1" s="54"/>
      <c r="F1" s="32"/>
      <c r="G1" s="32"/>
    </row>
    <row r="2" spans="1:10" x14ac:dyDescent="0.2">
      <c r="A2" s="54" t="s">
        <v>17</v>
      </c>
      <c r="B2" s="54"/>
      <c r="F2" s="32"/>
      <c r="G2" s="32"/>
    </row>
    <row r="3" spans="1:10" x14ac:dyDescent="0.2">
      <c r="A3" s="54" t="s">
        <v>18</v>
      </c>
      <c r="B3" s="54"/>
      <c r="F3" s="32"/>
      <c r="G3" s="32"/>
    </row>
    <row r="4" spans="1:10" s="9" customFormat="1" x14ac:dyDescent="0.2">
      <c r="B4" s="10"/>
      <c r="C4" s="8"/>
      <c r="D4" s="8"/>
      <c r="E4" s="8"/>
    </row>
    <row r="5" spans="1:10" s="9" customFormat="1" ht="19.5" x14ac:dyDescent="0.2">
      <c r="B5" s="61" t="s">
        <v>5</v>
      </c>
      <c r="C5" s="61"/>
      <c r="D5" s="61"/>
      <c r="E5" s="61"/>
      <c r="F5" s="61"/>
    </row>
    <row r="6" spans="1:10" s="9" customFormat="1" x14ac:dyDescent="0.2">
      <c r="B6" s="57"/>
      <c r="C6" s="57"/>
      <c r="D6" s="57"/>
      <c r="E6" s="57"/>
    </row>
    <row r="7" spans="1:10" s="9" customFormat="1" ht="35.25" customHeight="1" x14ac:dyDescent="0.2">
      <c r="A7" s="50"/>
      <c r="B7" s="59" t="s">
        <v>43</v>
      </c>
      <c r="C7" s="60"/>
      <c r="D7" s="60"/>
      <c r="E7" s="60"/>
      <c r="F7" s="60"/>
    </row>
    <row r="8" spans="1:10" s="9" customFormat="1" ht="23.25" customHeight="1" x14ac:dyDescent="0.2">
      <c r="A8" s="50"/>
      <c r="B8" s="59" t="s">
        <v>42</v>
      </c>
      <c r="C8" s="59"/>
      <c r="D8" s="59"/>
      <c r="E8" s="59"/>
      <c r="F8" s="59"/>
    </row>
    <row r="9" spans="1:10" s="9" customFormat="1" ht="23.25" customHeight="1" x14ac:dyDescent="0.2">
      <c r="A9" s="50"/>
      <c r="B9" s="51"/>
      <c r="C9" s="51"/>
      <c r="D9" s="51"/>
      <c r="E9" s="51"/>
      <c r="F9" s="51"/>
    </row>
    <row r="10" spans="1:10" s="9" customFormat="1" ht="15" customHeight="1" x14ac:dyDescent="0.2">
      <c r="A10" s="11"/>
      <c r="B10" s="52" t="s">
        <v>32</v>
      </c>
      <c r="C10" s="52"/>
      <c r="D10" s="52"/>
      <c r="E10" s="52"/>
      <c r="F10" s="11"/>
    </row>
    <row r="11" spans="1:10" s="9" customFormat="1" ht="15" customHeight="1" x14ac:dyDescent="0.2">
      <c r="A11" s="11"/>
      <c r="B11" s="52" t="s">
        <v>26</v>
      </c>
      <c r="C11" s="52"/>
      <c r="D11" s="52"/>
      <c r="E11" s="52"/>
      <c r="F11" s="11"/>
    </row>
    <row r="12" spans="1:10" s="9" customFormat="1" ht="18" customHeight="1" x14ac:dyDescent="0.2">
      <c r="A12" s="11"/>
      <c r="B12" s="58" t="s">
        <v>27</v>
      </c>
      <c r="C12" s="58"/>
      <c r="D12" s="58"/>
      <c r="E12" s="58"/>
      <c r="F12" s="11"/>
    </row>
    <row r="13" spans="1:10" s="9" customFormat="1" ht="15" customHeight="1" x14ac:dyDescent="0.2">
      <c r="A13" s="11"/>
      <c r="B13" s="52" t="s">
        <v>33</v>
      </c>
      <c r="C13" s="52"/>
      <c r="D13" s="52"/>
      <c r="E13" s="52"/>
      <c r="F13" s="11"/>
    </row>
    <row r="14" spans="1:10" s="9" customFormat="1" ht="76.5" customHeight="1" x14ac:dyDescent="0.2">
      <c r="B14" s="55" t="s">
        <v>9</v>
      </c>
      <c r="C14" s="56"/>
      <c r="D14" s="56"/>
      <c r="E14" s="12"/>
      <c r="F14" s="29"/>
      <c r="G14" s="29"/>
      <c r="H14" s="12"/>
      <c r="I14" s="12"/>
      <c r="J14" s="12"/>
    </row>
    <row r="15" spans="1:10" s="9" customFormat="1" ht="18.75" customHeight="1" x14ac:dyDescent="0.2">
      <c r="B15" s="27"/>
      <c r="C15" s="28"/>
      <c r="D15" s="28"/>
      <c r="E15" s="12"/>
      <c r="F15" s="29"/>
      <c r="G15" s="29"/>
      <c r="H15" s="12"/>
      <c r="I15" s="12"/>
      <c r="J15" s="12"/>
    </row>
    <row r="16" spans="1:10" s="9" customFormat="1" x14ac:dyDescent="0.2">
      <c r="B16" s="13" t="s">
        <v>34</v>
      </c>
      <c r="C16" s="14"/>
      <c r="D16" s="14"/>
      <c r="E16" s="12"/>
      <c r="F16" s="46"/>
      <c r="G16" s="29"/>
      <c r="H16" s="12"/>
      <c r="I16" s="12"/>
      <c r="J16" s="12"/>
    </row>
    <row r="17" spans="1:12" s="9" customFormat="1" ht="23.25" customHeight="1" x14ac:dyDescent="0.2">
      <c r="A17" s="22" t="s">
        <v>0</v>
      </c>
      <c r="B17" s="41" t="s">
        <v>15</v>
      </c>
      <c r="C17" s="3" t="s">
        <v>10</v>
      </c>
      <c r="D17" s="8">
        <v>15</v>
      </c>
      <c r="E17" s="8" t="s">
        <v>1</v>
      </c>
      <c r="F17" s="47">
        <v>0</v>
      </c>
      <c r="G17" s="30">
        <f>D17*F17</f>
        <v>0</v>
      </c>
      <c r="H17" s="23"/>
      <c r="I17" s="23"/>
      <c r="J17" s="23"/>
    </row>
    <row r="18" spans="1:12" s="9" customFormat="1" ht="13.5" customHeight="1" x14ac:dyDescent="0.2">
      <c r="A18" s="22"/>
      <c r="B18" s="41"/>
      <c r="C18" s="3"/>
      <c r="D18" s="8"/>
      <c r="E18" s="8"/>
      <c r="F18" s="47"/>
      <c r="G18" s="30"/>
      <c r="H18" s="23"/>
      <c r="I18" s="23"/>
      <c r="J18" s="23"/>
    </row>
    <row r="19" spans="1:12" s="9" customFormat="1" ht="90.75" customHeight="1" x14ac:dyDescent="0.2">
      <c r="A19" s="22" t="s">
        <v>2</v>
      </c>
      <c r="B19" s="41" t="s">
        <v>28</v>
      </c>
      <c r="C19" s="3" t="s">
        <v>19</v>
      </c>
      <c r="D19" s="8">
        <v>1</v>
      </c>
      <c r="E19" s="8" t="s">
        <v>1</v>
      </c>
      <c r="F19" s="47">
        <v>0</v>
      </c>
      <c r="G19" s="30">
        <f>D19*F19</f>
        <v>0</v>
      </c>
      <c r="H19" s="23"/>
      <c r="I19" s="23"/>
      <c r="J19" s="23"/>
    </row>
    <row r="20" spans="1:12" s="9" customFormat="1" ht="15.75" customHeight="1" x14ac:dyDescent="0.2">
      <c r="A20" s="22"/>
      <c r="B20" s="41"/>
      <c r="C20" s="3"/>
      <c r="D20" s="8"/>
      <c r="E20" s="8"/>
      <c r="F20" s="47"/>
      <c r="G20" s="30"/>
      <c r="H20" s="23"/>
      <c r="I20" s="23"/>
      <c r="J20" s="23"/>
    </row>
    <row r="21" spans="1:12" s="9" customFormat="1" ht="101.25" customHeight="1" x14ac:dyDescent="0.2">
      <c r="A21" s="22" t="s">
        <v>3</v>
      </c>
      <c r="B21" s="41" t="s">
        <v>35</v>
      </c>
      <c r="C21" s="3" t="s">
        <v>19</v>
      </c>
      <c r="D21" s="8">
        <v>2</v>
      </c>
      <c r="E21" s="8" t="s">
        <v>1</v>
      </c>
      <c r="F21" s="47">
        <v>0</v>
      </c>
      <c r="G21" s="30">
        <f>D21*F21</f>
        <v>0</v>
      </c>
      <c r="H21" s="23"/>
      <c r="I21" s="23"/>
      <c r="J21" s="23"/>
    </row>
    <row r="22" spans="1:12" s="9" customFormat="1" x14ac:dyDescent="0.2">
      <c r="B22" s="13"/>
      <c r="C22" s="14"/>
      <c r="D22" s="14"/>
      <c r="E22" s="12"/>
      <c r="F22" s="46"/>
      <c r="G22" s="29"/>
      <c r="H22" s="12"/>
      <c r="I22" s="12"/>
      <c r="J22" s="12"/>
    </row>
    <row r="23" spans="1:12" ht="145.5" customHeight="1" x14ac:dyDescent="0.2">
      <c r="A23" s="19" t="s">
        <v>4</v>
      </c>
      <c r="B23" s="20" t="s">
        <v>20</v>
      </c>
      <c r="C23" s="3" t="s">
        <v>11</v>
      </c>
      <c r="D23" s="5">
        <v>50</v>
      </c>
      <c r="E23" s="4" t="s">
        <v>1</v>
      </c>
      <c r="F23" s="47">
        <v>0</v>
      </c>
      <c r="G23" s="30">
        <f>D23*F23</f>
        <v>0</v>
      </c>
      <c r="K23" s="5"/>
    </row>
    <row r="24" spans="1:12" x14ac:dyDescent="0.2">
      <c r="A24" s="19"/>
      <c r="B24" s="20"/>
      <c r="F24" s="47"/>
      <c r="G24" s="30"/>
      <c r="K24" s="5"/>
    </row>
    <row r="25" spans="1:12" ht="102.75" customHeight="1" x14ac:dyDescent="0.2">
      <c r="A25" s="19" t="s">
        <v>8</v>
      </c>
      <c r="B25" s="42" t="s">
        <v>29</v>
      </c>
      <c r="C25" s="3" t="s">
        <v>11</v>
      </c>
      <c r="D25" s="5">
        <v>25</v>
      </c>
      <c r="E25" s="4" t="s">
        <v>1</v>
      </c>
      <c r="F25" s="47">
        <v>0</v>
      </c>
      <c r="G25" s="30">
        <f>D25*F25</f>
        <v>0</v>
      </c>
      <c r="H25" s="21"/>
      <c r="I25" s="21"/>
      <c r="J25" s="21"/>
      <c r="K25" s="6"/>
    </row>
    <row r="26" spans="1:12" ht="16.5" customHeight="1" x14ac:dyDescent="0.2">
      <c r="A26" s="19"/>
      <c r="B26" s="42"/>
      <c r="F26" s="47"/>
      <c r="G26" s="30"/>
      <c r="H26" s="21"/>
      <c r="I26" s="21"/>
      <c r="J26" s="21"/>
      <c r="K26" s="6"/>
    </row>
    <row r="27" spans="1:12" ht="186.75" x14ac:dyDescent="0.2">
      <c r="A27" s="19" t="s">
        <v>14</v>
      </c>
      <c r="B27" s="20" t="s">
        <v>30</v>
      </c>
      <c r="C27" s="3" t="s">
        <v>7</v>
      </c>
      <c r="D27" s="5">
        <v>250</v>
      </c>
      <c r="E27" s="4" t="s">
        <v>1</v>
      </c>
      <c r="F27" s="47">
        <v>0</v>
      </c>
      <c r="G27" s="30">
        <f>D27*F27</f>
        <v>0</v>
      </c>
      <c r="H27" s="6"/>
      <c r="I27" s="6"/>
      <c r="J27" s="6"/>
      <c r="K27" s="6"/>
    </row>
    <row r="28" spans="1:12" x14ac:dyDescent="0.2">
      <c r="A28" s="19"/>
      <c r="B28" s="20"/>
      <c r="F28" s="47"/>
      <c r="G28" s="30"/>
    </row>
    <row r="29" spans="1:12" ht="51" customHeight="1" x14ac:dyDescent="0.2">
      <c r="A29" s="19" t="s">
        <v>22</v>
      </c>
      <c r="B29" s="43" t="s">
        <v>13</v>
      </c>
      <c r="C29" s="3" t="s">
        <v>12</v>
      </c>
      <c r="D29" s="5">
        <v>1000</v>
      </c>
      <c r="E29" s="4" t="s">
        <v>1</v>
      </c>
      <c r="F29" s="47">
        <v>0</v>
      </c>
      <c r="G29" s="30">
        <f>D29*F29</f>
        <v>0</v>
      </c>
      <c r="K29" s="5"/>
    </row>
    <row r="30" spans="1:12" ht="14.25" customHeight="1" x14ac:dyDescent="0.2">
      <c r="A30" s="19"/>
      <c r="B30" s="43"/>
      <c r="F30" s="47"/>
      <c r="G30" s="30"/>
      <c r="K30" s="5"/>
    </row>
    <row r="31" spans="1:12" s="35" customFormat="1" ht="171" x14ac:dyDescent="0.2">
      <c r="A31" s="36" t="s">
        <v>24</v>
      </c>
      <c r="B31" s="43" t="s">
        <v>23</v>
      </c>
      <c r="C31" s="37" t="s">
        <v>21</v>
      </c>
      <c r="D31" s="38">
        <v>78</v>
      </c>
      <c r="E31" s="39" t="s">
        <v>1</v>
      </c>
      <c r="F31" s="47">
        <v>0</v>
      </c>
      <c r="G31" s="30">
        <f>D31*F31</f>
        <v>0</v>
      </c>
      <c r="H31" s="40">
        <v>150</v>
      </c>
      <c r="I31" s="40"/>
      <c r="J31" s="34"/>
      <c r="K31" s="34"/>
      <c r="L31" s="34"/>
    </row>
    <row r="32" spans="1:12" s="35" customFormat="1" x14ac:dyDescent="0.2">
      <c r="A32" s="36"/>
      <c r="B32" s="43"/>
      <c r="C32" s="37"/>
      <c r="D32" s="38"/>
      <c r="E32" s="39"/>
      <c r="F32" s="47"/>
      <c r="G32" s="30"/>
      <c r="H32" s="40"/>
      <c r="I32" s="40"/>
      <c r="J32" s="34"/>
      <c r="K32" s="34"/>
      <c r="L32" s="34"/>
    </row>
    <row r="33" spans="1:11" ht="120" customHeight="1" x14ac:dyDescent="0.2">
      <c r="A33" s="19" t="s">
        <v>36</v>
      </c>
      <c r="B33" s="20" t="s">
        <v>38</v>
      </c>
      <c r="C33" s="3" t="s">
        <v>7</v>
      </c>
      <c r="D33" s="5">
        <v>10</v>
      </c>
      <c r="E33" s="4" t="s">
        <v>1</v>
      </c>
      <c r="F33" s="47">
        <v>0</v>
      </c>
      <c r="G33" s="30">
        <f>D33*F33</f>
        <v>0</v>
      </c>
      <c r="H33" s="6"/>
      <c r="I33" s="6"/>
      <c r="J33" s="6"/>
      <c r="K33" s="6"/>
    </row>
    <row r="34" spans="1:11" s="35" customFormat="1" x14ac:dyDescent="0.2">
      <c r="A34" s="36"/>
      <c r="B34" s="43"/>
      <c r="C34" s="37"/>
      <c r="D34" s="38"/>
      <c r="E34" s="39"/>
      <c r="F34" s="48"/>
      <c r="G34" s="40"/>
      <c r="H34" s="34"/>
      <c r="I34" s="34"/>
      <c r="J34" s="34"/>
    </row>
    <row r="35" spans="1:11" ht="76.5" customHeight="1" thickBot="1" x14ac:dyDescent="0.25">
      <c r="A35" s="33" t="s">
        <v>37</v>
      </c>
      <c r="B35" s="44" t="s">
        <v>25</v>
      </c>
      <c r="C35" s="24" t="s">
        <v>11</v>
      </c>
      <c r="D35" s="25">
        <v>5</v>
      </c>
      <c r="E35" s="26" t="s">
        <v>1</v>
      </c>
      <c r="F35" s="49">
        <v>0</v>
      </c>
      <c r="G35" s="31">
        <f>D35*F35</f>
        <v>0</v>
      </c>
      <c r="K35" s="5"/>
    </row>
    <row r="36" spans="1:11" s="9" customFormat="1" ht="15" x14ac:dyDescent="0.2">
      <c r="B36" s="10"/>
      <c r="C36" s="8"/>
      <c r="D36" s="17" t="s">
        <v>39</v>
      </c>
      <c r="E36" s="17"/>
      <c r="F36" s="17"/>
      <c r="G36" s="45">
        <f>SUM(G17:G35)</f>
        <v>0</v>
      </c>
      <c r="H36" s="15"/>
    </row>
    <row r="37" spans="1:11" s="9" customFormat="1" ht="15" x14ac:dyDescent="0.2">
      <c r="B37" s="10"/>
      <c r="C37" s="8"/>
      <c r="D37" s="17" t="s">
        <v>40</v>
      </c>
      <c r="E37" s="17"/>
      <c r="F37" s="17"/>
      <c r="G37" s="45">
        <f>G36*0.25</f>
        <v>0</v>
      </c>
      <c r="H37" s="15"/>
    </row>
    <row r="38" spans="1:11" s="9" customFormat="1" ht="15" x14ac:dyDescent="0.2">
      <c r="B38" s="10"/>
      <c r="C38" s="8"/>
      <c r="D38" s="17" t="s">
        <v>41</v>
      </c>
      <c r="E38" s="17"/>
      <c r="F38" s="17"/>
      <c r="G38" s="45">
        <f>G36*1.25</f>
        <v>0</v>
      </c>
      <c r="H38" s="15"/>
    </row>
    <row r="39" spans="1:11" s="9" customFormat="1" ht="15" x14ac:dyDescent="0.2">
      <c r="B39" s="10"/>
      <c r="C39" s="8"/>
      <c r="D39" s="16"/>
      <c r="E39" s="16"/>
      <c r="F39" s="16"/>
      <c r="G39" s="17"/>
      <c r="H39" s="15"/>
    </row>
    <row r="40" spans="1:11" s="9" customFormat="1" ht="18" x14ac:dyDescent="0.25">
      <c r="B40" s="10"/>
      <c r="C40" s="8"/>
      <c r="D40" s="8"/>
      <c r="E40" s="18"/>
      <c r="F40" s="18"/>
      <c r="G40" s="7"/>
      <c r="H40" s="15"/>
    </row>
    <row r="41" spans="1:11" s="9" customFormat="1" ht="18" x14ac:dyDescent="0.25">
      <c r="B41" s="53" t="s">
        <v>31</v>
      </c>
      <c r="C41" s="53"/>
      <c r="D41" s="53"/>
      <c r="E41" s="8"/>
      <c r="F41" s="9" t="s">
        <v>6</v>
      </c>
      <c r="G41" s="7"/>
      <c r="H41" s="15"/>
    </row>
    <row r="42" spans="1:11" s="9" customFormat="1" x14ac:dyDescent="0.2">
      <c r="B42" s="10"/>
      <c r="C42" s="8"/>
      <c r="D42" s="8"/>
      <c r="E42" s="8"/>
    </row>
    <row r="43" spans="1:11" s="9" customFormat="1" x14ac:dyDescent="0.2">
      <c r="B43" s="10"/>
      <c r="C43" s="8"/>
      <c r="D43" s="8"/>
      <c r="E43" s="8"/>
    </row>
    <row r="44" spans="1:11" s="9" customFormat="1" x14ac:dyDescent="0.2">
      <c r="B44" s="10"/>
      <c r="C44" s="8"/>
      <c r="D44" s="8"/>
      <c r="E44" s="8"/>
    </row>
    <row r="45" spans="1:11" s="9" customFormat="1" x14ac:dyDescent="0.2">
      <c r="B45" s="10"/>
      <c r="C45" s="8"/>
      <c r="D45" s="8"/>
      <c r="E45" s="8"/>
    </row>
    <row r="46" spans="1:11" s="9" customFormat="1" x14ac:dyDescent="0.2">
      <c r="B46" s="10"/>
      <c r="C46" s="8"/>
      <c r="D46" s="8"/>
      <c r="E46" s="8"/>
    </row>
    <row r="47" spans="1:11" s="9" customFormat="1" x14ac:dyDescent="0.2">
      <c r="B47" s="10"/>
      <c r="C47" s="8"/>
      <c r="D47" s="8"/>
      <c r="E47" s="8"/>
    </row>
    <row r="48" spans="1:11" s="9" customFormat="1" x14ac:dyDescent="0.2">
      <c r="B48" s="10"/>
      <c r="C48" s="8"/>
      <c r="D48" s="8"/>
      <c r="E48" s="8"/>
    </row>
    <row r="49" spans="2:5" s="9" customFormat="1" x14ac:dyDescent="0.2">
      <c r="B49" s="10"/>
      <c r="C49" s="8"/>
      <c r="D49" s="8"/>
      <c r="E49" s="8"/>
    </row>
    <row r="50" spans="2:5" s="9" customFormat="1" x14ac:dyDescent="0.2">
      <c r="B50" s="10"/>
      <c r="C50" s="8"/>
      <c r="D50" s="8"/>
      <c r="E50" s="8"/>
    </row>
    <row r="51" spans="2:5" s="9" customFormat="1" x14ac:dyDescent="0.2">
      <c r="B51" s="10"/>
      <c r="C51" s="8"/>
      <c r="D51" s="8"/>
      <c r="E51" s="8"/>
    </row>
    <row r="52" spans="2:5" s="9" customFormat="1" x14ac:dyDescent="0.2">
      <c r="B52" s="10"/>
      <c r="C52" s="8"/>
      <c r="D52" s="8"/>
      <c r="E52" s="8"/>
    </row>
    <row r="53" spans="2:5" s="9" customFormat="1" x14ac:dyDescent="0.2">
      <c r="B53" s="10"/>
      <c r="C53" s="8"/>
      <c r="D53" s="8"/>
      <c r="E53" s="8"/>
    </row>
    <row r="54" spans="2:5" s="9" customFormat="1" x14ac:dyDescent="0.2">
      <c r="B54" s="10"/>
      <c r="C54" s="8"/>
      <c r="D54" s="8"/>
      <c r="E54" s="8"/>
    </row>
    <row r="55" spans="2:5" s="9" customFormat="1" x14ac:dyDescent="0.2">
      <c r="B55" s="10"/>
      <c r="C55" s="8"/>
      <c r="D55" s="8"/>
      <c r="E55" s="8"/>
    </row>
    <row r="56" spans="2:5" s="9" customFormat="1" x14ac:dyDescent="0.2">
      <c r="B56" s="10"/>
      <c r="C56" s="8"/>
      <c r="D56" s="8"/>
      <c r="E56" s="8"/>
    </row>
    <row r="57" spans="2:5" s="9" customFormat="1" x14ac:dyDescent="0.2">
      <c r="B57" s="10"/>
      <c r="C57" s="8"/>
      <c r="D57" s="8"/>
      <c r="E57" s="8"/>
    </row>
    <row r="58" spans="2:5" s="9" customFormat="1" x14ac:dyDescent="0.2">
      <c r="B58" s="10"/>
      <c r="C58" s="8"/>
      <c r="D58" s="8"/>
      <c r="E58" s="8"/>
    </row>
    <row r="59" spans="2:5" s="9" customFormat="1" x14ac:dyDescent="0.2">
      <c r="B59" s="10"/>
      <c r="C59" s="8"/>
      <c r="D59" s="8"/>
      <c r="E59" s="8"/>
    </row>
    <row r="60" spans="2:5" s="9" customFormat="1" x14ac:dyDescent="0.2">
      <c r="B60" s="10"/>
      <c r="C60" s="8"/>
      <c r="D60" s="8"/>
      <c r="E60" s="8"/>
    </row>
    <row r="61" spans="2:5" s="9" customFormat="1" x14ac:dyDescent="0.2">
      <c r="B61" s="10"/>
      <c r="C61" s="8"/>
      <c r="D61" s="8"/>
      <c r="E61" s="8"/>
    </row>
    <row r="62" spans="2:5" s="9" customFormat="1" x14ac:dyDescent="0.2">
      <c r="B62" s="10"/>
      <c r="C62" s="8"/>
      <c r="D62" s="8"/>
      <c r="E62" s="8"/>
    </row>
    <row r="63" spans="2:5" s="9" customFormat="1" x14ac:dyDescent="0.2">
      <c r="B63" s="10"/>
      <c r="C63" s="8"/>
      <c r="D63" s="8"/>
      <c r="E63" s="8"/>
    </row>
    <row r="64" spans="2:5" s="9" customFormat="1" x14ac:dyDescent="0.2">
      <c r="B64" s="10"/>
      <c r="C64" s="8"/>
      <c r="D64" s="8"/>
      <c r="E64" s="8"/>
    </row>
    <row r="65" spans="2:5" s="9" customFormat="1" x14ac:dyDescent="0.2">
      <c r="B65" s="10"/>
      <c r="C65" s="8"/>
      <c r="D65" s="8"/>
      <c r="E65" s="8"/>
    </row>
    <row r="66" spans="2:5" s="9" customFormat="1" x14ac:dyDescent="0.2">
      <c r="B66" s="10"/>
      <c r="C66" s="8"/>
      <c r="D66" s="8"/>
      <c r="E66" s="8"/>
    </row>
    <row r="67" spans="2:5" s="9" customFormat="1" x14ac:dyDescent="0.2">
      <c r="B67" s="10"/>
      <c r="C67" s="8"/>
      <c r="D67" s="8"/>
      <c r="E67" s="8"/>
    </row>
    <row r="68" spans="2:5" s="9" customFormat="1" x14ac:dyDescent="0.2">
      <c r="B68" s="10"/>
      <c r="C68" s="8"/>
      <c r="D68" s="8"/>
      <c r="E68" s="8"/>
    </row>
    <row r="69" spans="2:5" s="9" customFormat="1" x14ac:dyDescent="0.2">
      <c r="B69" s="10"/>
      <c r="C69" s="8"/>
      <c r="D69" s="8"/>
      <c r="E69" s="8"/>
    </row>
    <row r="70" spans="2:5" s="9" customFormat="1" x14ac:dyDescent="0.2">
      <c r="B70" s="10"/>
      <c r="C70" s="8"/>
      <c r="D70" s="8"/>
      <c r="E70" s="8"/>
    </row>
    <row r="71" spans="2:5" s="9" customFormat="1" x14ac:dyDescent="0.2">
      <c r="B71" s="10"/>
      <c r="C71" s="8"/>
      <c r="D71" s="8"/>
      <c r="E71" s="8"/>
    </row>
    <row r="72" spans="2:5" s="9" customFormat="1" x14ac:dyDescent="0.2">
      <c r="B72" s="10"/>
      <c r="C72" s="8"/>
      <c r="D72" s="8"/>
      <c r="E72" s="8"/>
    </row>
    <row r="73" spans="2:5" s="9" customFormat="1" x14ac:dyDescent="0.2">
      <c r="B73" s="10"/>
      <c r="C73" s="8"/>
      <c r="D73" s="8"/>
      <c r="E73" s="8"/>
    </row>
    <row r="74" spans="2:5" s="9" customFormat="1" x14ac:dyDescent="0.2">
      <c r="B74" s="10"/>
      <c r="C74" s="8"/>
      <c r="D74" s="8"/>
      <c r="E74" s="8"/>
    </row>
    <row r="75" spans="2:5" s="9" customFormat="1" x14ac:dyDescent="0.2">
      <c r="B75" s="10"/>
      <c r="C75" s="8"/>
      <c r="D75" s="8"/>
      <c r="E75" s="8"/>
    </row>
  </sheetData>
  <sheetProtection formatColumns="0" formatRows="0"/>
  <mergeCells count="13">
    <mergeCell ref="B13:E13"/>
    <mergeCell ref="B41:D41"/>
    <mergeCell ref="A1:B1"/>
    <mergeCell ref="A2:B2"/>
    <mergeCell ref="A3:B3"/>
    <mergeCell ref="B14:D14"/>
    <mergeCell ref="B6:E6"/>
    <mergeCell ref="B10:E10"/>
    <mergeCell ref="B11:E11"/>
    <mergeCell ref="B12:E12"/>
    <mergeCell ref="B7:F7"/>
    <mergeCell ref="B5:F5"/>
    <mergeCell ref="B8:F8"/>
  </mergeCells>
  <pageMargins left="0.7" right="0.7" top="0.75" bottom="0.75" header="0.3" footer="0.3"/>
  <pageSetup paperSize="9" scale="80" fitToHeight="0" orientation="portrait" r:id="rId1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 Ured</dc:creator>
  <cp:lastModifiedBy>Ana Jelovac</cp:lastModifiedBy>
  <cp:lastPrinted>2021-03-25T17:57:33Z</cp:lastPrinted>
  <dcterms:created xsi:type="dcterms:W3CDTF">2017-03-02T09:36:54Z</dcterms:created>
  <dcterms:modified xsi:type="dcterms:W3CDTF">2025-01-30T08:04:34Z</dcterms:modified>
  <cp:contentStatus/>
</cp:coreProperties>
</file>