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orisnik\Desktop\Ana 2025\16. sjednica Upravnog vijeća\Točka 6\"/>
    </mc:Choice>
  </mc:AlternateContent>
  <xr:revisionPtr revIDLastSave="0" documentId="13_ncr:1_{04C9FBDD-EFF9-4371-B8C3-DB50113FAE5E}" xr6:coauthVersionLast="47" xr6:coauthVersionMax="47" xr10:uidLastSave="{00000000-0000-0000-0000-000000000000}"/>
  <bookViews>
    <workbookView xWindow="31290" yWindow="4110" windowWidth="25245" windowHeight="11295" xr2:uid="{00000000-000D-0000-FFFF-FFFF00000000}"/>
  </bookViews>
  <sheets>
    <sheet name="List2" sheetId="3" r:id="rId1"/>
  </sheets>
  <definedNames>
    <definedName name="_xlnm.Print_Area" localSheetId="0">List2!$A$1:$F$50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12" i="3"/>
  <c r="F14" i="3"/>
  <c r="F16" i="3"/>
  <c r="F22" i="3"/>
  <c r="F24" i="3"/>
  <c r="F26" i="3"/>
  <c r="F28" i="3"/>
  <c r="F30" i="3"/>
  <c r="F32" i="3" l="1"/>
  <c r="F39" i="3" s="1"/>
  <c r="F18" i="3"/>
  <c r="F38" i="3" s="1"/>
  <c r="E41" i="3" l="1"/>
  <c r="E42" i="3" s="1"/>
  <c r="E43" i="3" s="1"/>
</calcChain>
</file>

<file path=xl/sharedStrings.xml><?xml version="1.0" encoding="utf-8"?>
<sst xmlns="http://schemas.openxmlformats.org/spreadsheetml/2006/main" count="59" uniqueCount="46">
  <si>
    <t>m2</t>
  </si>
  <si>
    <t>m3</t>
  </si>
  <si>
    <t>SVEUKUPNO :</t>
  </si>
  <si>
    <t>PDV 25% :</t>
  </si>
  <si>
    <t>Opis stavke</t>
  </si>
  <si>
    <t>Jed. mjere</t>
  </si>
  <si>
    <t>Količina</t>
  </si>
  <si>
    <t>Jed. cijena</t>
  </si>
  <si>
    <t>UKUPNO</t>
  </si>
  <si>
    <t>1.</t>
  </si>
  <si>
    <t>2.</t>
  </si>
  <si>
    <t>kg</t>
  </si>
  <si>
    <t>kom</t>
  </si>
  <si>
    <t>PRIPREMNI RADOVI</t>
  </si>
  <si>
    <t>PRIPREMNI I OSTALI RADOVI UKUPNO</t>
  </si>
  <si>
    <t>BETONSKI I ARMIRANO BETONSKI RADOVI</t>
  </si>
  <si>
    <t>BETONSKI I ARMIRANO BETONSKI RADOVI UKUPNO</t>
  </si>
  <si>
    <t>REKAPITULACIJA</t>
  </si>
  <si>
    <t>PRIPREMNI I OSTALI RADOVI</t>
  </si>
  <si>
    <t>Crikvenica, prosinac 2024.</t>
  </si>
  <si>
    <t>R.br.</t>
  </si>
  <si>
    <t>1.1.</t>
  </si>
  <si>
    <t>1.2.</t>
  </si>
  <si>
    <t>1.3.</t>
  </si>
  <si>
    <t>2.1.</t>
  </si>
  <si>
    <t>2.2.</t>
  </si>
  <si>
    <t>2.3.</t>
  </si>
  <si>
    <t>2.4.</t>
  </si>
  <si>
    <t>EUR</t>
  </si>
  <si>
    <t>Ukupno</t>
  </si>
  <si>
    <r>
      <rPr>
        <b/>
        <sz val="10"/>
        <color theme="1"/>
        <rFont val="Calibri Light"/>
        <family val="2"/>
        <charset val="238"/>
      </rPr>
      <t>Betoniranje betonske “plombe” pod morem, “kontraktor” postupkom</t>
    </r>
    <r>
      <rPr>
        <sz val="10"/>
        <color theme="1"/>
        <rFont val="Calibri Light"/>
        <family val="2"/>
        <charset val="238"/>
      </rPr>
      <t xml:space="preserve">, pomoću betonske pumpe. Betonska „plomba“ izvodi se na mjestu podlokavanja betonskih blokova obalnog zida. “Plomba” se izrađuje od kalupnog betona ugrađenog na samom mjestu u jednostranoj oplati pomoću betonske pumpe pod morem. Gledano po visini, “plomba” se izrađuje u jednoj sekciji (kampadi) i nije dozvoljen horizontalni prekid betoniranja. U uzdužnom smjeru, “plomba” se izvodi u sekcijama dužine cca 3,50 m. Na vrhu oplate, na mjestima odštemanih otvora u betonu blokova, izvode se posebno konstruirani lijevci koji omogućavaju uvođenje cijevi kontraktora u prostor ispod podlokanih blokova. Kroz cijev kontraktora ugrađuje se beton plombe. Ugradbu betona obavezno završiti s potrebnim nadvišenjem u volumenu lijevka. Dio ispranog betona (nadvišenje) se nakon završenog betoniranja odstranjuje štemanjem. Beton „plombe“ je razreda tlačne čvrstoće C35/45 i razreda izloženosti  XS2.
U jediničnoj cijeni ove stavke obuhvaćena je priprema betona, transport do mjesta ugradbe, ugradba, obrada te njega i zaštita betona, kao i odstranjivanje (štemanje) vrha. ispranog betona. Također su obuhvaćeni troškovi ronioca i plovnog objekta te svi troškovi izrade, postavljanja, učvršćivanja, premještanja i demontiranja oplate kao i svi pomoćni radovi. Obračun se vrši po m3 ugrađenog betona. Armatura obračunata u posebnoj stavci.     </t>
    </r>
  </si>
  <si>
    <r>
      <rPr>
        <b/>
        <sz val="10"/>
        <color theme="1"/>
        <rFont val="Calibri Light"/>
        <family val="2"/>
        <charset val="238"/>
      </rPr>
      <t xml:space="preserve">Iskop u moru za temelje obalnog zida </t>
    </r>
    <r>
      <rPr>
        <sz val="10"/>
        <color theme="1"/>
        <rFont val="Calibri Light"/>
        <family val="2"/>
        <charset val="238"/>
      </rPr>
      <t>širine 95 cm, dubine 55 cm. Materijal iskopa prebacuje se na pokos dna na većoj dubini. Nakon iskopa površinski sloj se grubo planira.  U jediničnoj cijeni sadržani su mehanizacija i sav potreban rad na iskopu i prebacivanju iskopanog materijala na veću dubinu, te sva pripomoć ronioca. Obračun se vrši po m3 iskopanog materijala u sraslom stanju.</t>
    </r>
  </si>
  <si>
    <r>
      <rPr>
        <b/>
        <sz val="10"/>
        <color theme="1"/>
        <rFont val="Calibri Light"/>
        <family val="2"/>
        <charset val="238"/>
      </rPr>
      <t>Čišćenje stijenki rupa i zone podnožja podlokanih dijelova betonskog obalnog zida</t>
    </r>
    <r>
      <rPr>
        <sz val="10"/>
        <color theme="1"/>
        <rFont val="Calibri Light"/>
        <family val="2"/>
        <charset val="238"/>
      </rPr>
      <t xml:space="preserve"> mlazom vode pod visokim pritiskom. Čišćenje se izvodi mlazom pod pritiskom od 200 do 500 bara, kojim se skidaju naslage (alge, školjke, labavi i trošni komadi betona) s površine betona nožice zida i oštemane površine betona zida. Obrađena površina mora biti čista, zdrava i kompaktna, bez površina betona u rastrošenom stanju. U jediničnoj cijeni sadržan sav potreban rad i materijal na čišćenju pod morem, utovaru odlomljenih komada betona u prijevozno sredstvo te odvozu na ovlašteno odlagalište građevinskog otpada na udaljenosti do 15 km. Obračun po m2 očišćene površine betona (razvijenu površinu u rupama uzeti u obzir pri formiranju jedinične cijene).</t>
    </r>
  </si>
  <si>
    <r>
      <rPr>
        <b/>
        <sz val="10"/>
        <color theme="1"/>
        <rFont val="Calibri Light"/>
        <family val="2"/>
        <charset val="238"/>
      </rPr>
      <t>Bušenje kosih rupa promjera ø 24 mm i dubine 1000 mm</t>
    </r>
    <r>
      <rPr>
        <sz val="10"/>
        <color theme="1"/>
        <rFont val="Calibri Light"/>
        <family val="2"/>
        <charset val="238"/>
      </rPr>
      <t>. Rupe se buše na  vertikalnoj površini postojeće obalne konstrukcije u zoni sanacije (2 kom. po m2 površine). Nakon bušenja rupe očistiti od ostataka bušenja. 
U jediničnoj cijeni sadržan je sav potreban materijal i rad na bušenju, te čišćenju rupa. 
Obračun po komadu izbušene rupe.</t>
    </r>
  </si>
  <si>
    <r>
      <rPr>
        <b/>
        <sz val="10"/>
        <color theme="1"/>
        <rFont val="Calibri Light"/>
        <family val="2"/>
        <charset val="238"/>
      </rPr>
      <t>Betoniranje betonskog temelja pod morem</t>
    </r>
    <r>
      <rPr>
        <sz val="10"/>
        <color theme="1"/>
        <rFont val="Calibri Light"/>
        <family val="2"/>
        <charset val="238"/>
      </rPr>
      <t xml:space="preserve">, “kontraktor” postupkom, pomoću betonske pumpe. Dimenzije temelja 95x45 cm.  Beton „temelja“ je razreda tlačne čvrstoće C35/45 i razreda izloženosti  XS2. Ugradbu betona obavezno završiti s potrebnim nadvišenjem u volumenu lijevka. Dio ispranog betona (nadvišenje) se nakon završenog betoniranja odstranjuje štemanjem.  U jediničnoj cijeni ove stavke obuhvaćena je priprema betona, transport do mjesta ugradbe, ugradba, obrada te njega i zaštita betona, kao i odstranjivanje (štemanje) vrha ispranog betona. Također su obuhvaćeni troškovi ronioca i plovnog objekta te svi troškovi izrade, postavljanja, učvršćivanja, premještanja i demontiranja oplate kao i svi pomoćni radovi. Obračun se vrši po m3 ugrađenog betona.
</t>
    </r>
  </si>
  <si>
    <r>
      <rPr>
        <b/>
        <sz val="10"/>
        <color theme="1"/>
        <rFont val="Calibri Light"/>
        <family val="2"/>
        <charset val="238"/>
      </rPr>
      <t>Izrada jednostrane oplate obalnog zida/plombe/korniža</t>
    </r>
    <r>
      <rPr>
        <sz val="10"/>
        <color theme="1"/>
        <rFont val="Calibri Light"/>
        <family val="2"/>
        <charset val="238"/>
      </rPr>
      <t xml:space="preserve">. Oplata se izrađuje na mjestu izgradnje, vrsta oplate po izboru izvođača. U jediničnoj cijeni sadržan je sav rad i materijal. Obračun po m2 izrađene oplate.
</t>
    </r>
  </si>
  <si>
    <r>
      <rPr>
        <b/>
        <sz val="10"/>
        <color theme="1"/>
        <rFont val="Calibri Light"/>
        <family val="2"/>
        <charset val="238"/>
      </rPr>
      <t>Dobava, čišćenje, ravnanje, savijanje, postavljanje i povezivanje rebrastog betonskog čelika</t>
    </r>
    <r>
      <rPr>
        <sz val="10"/>
        <color theme="1"/>
        <rFont val="Calibri Light"/>
        <family val="2"/>
        <charset val="238"/>
      </rPr>
      <t xml:space="preserve"> kvalitete B500 B za armiranje "plombi" obalnog zida i pješačke površine. Veza temelja s novom betonskom plombom, kao i veza postojećeg občnog zida i nove plombe ostvarit će se ankerima Ø14mm dužine 50 cm. U jediničnoj cijeni sadržana je potrebna paljena žica sa povezivanjem, podmetači i nosači armature, sav potreban rad i transport. Obračun po kg ugrađenog čelika.</t>
    </r>
  </si>
  <si>
    <r>
      <rPr>
        <b/>
        <sz val="10"/>
        <color theme="1"/>
        <rFont val="Calibri Light"/>
        <family val="2"/>
        <charset val="238"/>
      </rPr>
      <t>INVESTITOR:</t>
    </r>
    <r>
      <rPr>
        <sz val="10"/>
        <color theme="1"/>
        <rFont val="Calibri Light"/>
        <family val="2"/>
        <charset val="238"/>
      </rPr>
      <t xml:space="preserve">
Županijska lučka uprava Krk                                                                                                                                                                          Trg bana Josipa Jelačića 5                                                                                                                                                                               51500 KRK</t>
    </r>
  </si>
  <si>
    <t>Izradio:</t>
  </si>
  <si>
    <t>Dani Smojver, mag.ing.aedif.</t>
  </si>
  <si>
    <r>
      <rPr>
        <b/>
        <sz val="10"/>
        <color theme="1"/>
        <rFont val="Calibri Light"/>
        <family val="2"/>
        <charset val="238"/>
      </rPr>
      <t>NAPOMENA:</t>
    </r>
    <r>
      <rPr>
        <sz val="10"/>
        <color theme="1"/>
        <rFont val="Calibri Light"/>
        <family val="2"/>
        <charset val="238"/>
      </rPr>
      <t xml:space="preserve">
 - dužina zida koja je obuhvaćena ovim troškovnikom iznosi 21,60 m                                                                                                - kopneni dio sanacije obuhvaća uklanjanje postojeće hodne površine te izrada nove AB ploče debljine 12 cm
- podmorski dio sanacije obuhvaća:                                                                                                                                                            -vrh lukobrana: visoki temelj dimenzij 1,00 m x 0,95 m                                                                                                                          - ostatak lukobran: temelj korniža (betonske plombe) presjeka 0,95 x 0,55 m, betonski korniž u prosječnoj visini od 2,40 m, širine 25 cm
</t>
    </r>
  </si>
  <si>
    <r>
      <rPr>
        <b/>
        <sz val="10"/>
        <color theme="1"/>
        <rFont val="Calibri Light"/>
        <family val="2"/>
        <charset val="238"/>
      </rPr>
      <t xml:space="preserve">Ručno razbijanje AB ploče </t>
    </r>
    <r>
      <rPr>
        <sz val="10"/>
        <color theme="1"/>
        <rFont val="Calibri Light"/>
        <family val="2"/>
        <charset val="238"/>
      </rPr>
      <t xml:space="preserve">pješačke podne površine. U cijenu uključeno: razbijanje postojećeg oštećenog betona u sloju do 10 cm, utovar u prijevozno sredstvo, odvoz i  deponiranje na ovlaštenoj deponiji na udaljenosti do 15 km. U jediničnu cijenu uključen koef. rastresitosti materijala i naknada za deponiranje materijala. Obračun po m3 odvezenog materijala u sraslom stanju. </t>
    </r>
  </si>
  <si>
    <r>
      <rPr>
        <b/>
        <sz val="10"/>
        <color theme="1"/>
        <rFont val="Calibri Light"/>
        <family val="2"/>
        <charset val="238"/>
      </rPr>
      <t>Betoniranje pješačke površine obalnog zida</t>
    </r>
    <r>
      <rPr>
        <sz val="10"/>
        <color theme="1"/>
        <rFont val="Calibri Light"/>
        <family val="2"/>
        <charset val="238"/>
      </rPr>
      <t xml:space="preserve"> u sloju debljine 10 - 12 cm betonom razreda tlačne čvrstoće C 25/30 sa izradom potrebne oplate. U jediničnoj cijeni ove stavke obuhvaćena je  izrada oplate, priprema betona, transport do mjesta ugradbe, ugradba, obrada te njega i zaštita betona. Obračun se vrši po m3 ugrađenog betona. Armatura obračunata u posebnoj stavci.
Betoniranje pješačke površine obalnog zida u sloju debljine 10 - 12 cm betonom razreda tlačne čvrstoće C 25/30 sa izradom potrebne oplate. U jediničnoj cijeni ove stavke obuhvaćena je  izrada oplate, priprema betona, transport do mjesta ugradbe, ugradba, obrada te njega i zaštita betona. Obračun se vrši po m3 ugrađenog betona. Armatura obračunata u posebnoj stavci.</t>
    </r>
  </si>
  <si>
    <t>1.4.</t>
  </si>
  <si>
    <t>2.5.</t>
  </si>
  <si>
    <t>TROŠKOVNIK RADOVA
 NA SANACIJA OBALNOG ZIDA I HODNE POVRŠINE U LUCI VANTAČIĆI (L=21,60m)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</si>
</sst>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/>
    <xf numFmtId="0" fontId="3" fillId="0" borderId="0" xfId="0" applyFont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4" fontId="4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/>
    <xf numFmtId="4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A2" sqref="A2:F3"/>
    </sheetView>
  </sheetViews>
  <sheetFormatPr defaultRowHeight="15" x14ac:dyDescent="0.25"/>
  <cols>
    <col min="1" max="1" width="7.42578125" customWidth="1"/>
    <col min="2" max="2" width="45.140625" customWidth="1"/>
    <col min="3" max="3" width="7.28515625" customWidth="1"/>
    <col min="4" max="4" width="8.42578125" customWidth="1"/>
    <col min="5" max="5" width="8.5703125" customWidth="1"/>
    <col min="6" max="6" width="12.140625" customWidth="1"/>
    <col min="8" max="8" width="46.28515625" style="1" customWidth="1"/>
    <col min="11" max="11" width="59.28515625" customWidth="1"/>
    <col min="12" max="12" width="14.140625" customWidth="1"/>
  </cols>
  <sheetData>
    <row r="1" spans="1:8" ht="65.25" customHeight="1" x14ac:dyDescent="0.25">
      <c r="A1" s="37" t="s">
        <v>37</v>
      </c>
      <c r="B1" s="37"/>
      <c r="C1" s="37"/>
      <c r="D1" s="37"/>
      <c r="E1" s="37"/>
      <c r="F1" s="37"/>
    </row>
    <row r="2" spans="1:8" ht="15.75" customHeight="1" x14ac:dyDescent="0.25">
      <c r="A2" s="40" t="s">
        <v>45</v>
      </c>
      <c r="B2" s="40"/>
      <c r="C2" s="40"/>
      <c r="D2" s="40"/>
      <c r="E2" s="40"/>
      <c r="F2" s="40"/>
    </row>
    <row r="3" spans="1:8" ht="15" customHeight="1" x14ac:dyDescent="0.25">
      <c r="A3" s="40"/>
      <c r="B3" s="40"/>
      <c r="C3" s="40"/>
      <c r="D3" s="40"/>
      <c r="E3" s="40"/>
      <c r="F3" s="40"/>
    </row>
    <row r="4" spans="1:8" ht="15" customHeight="1" x14ac:dyDescent="0.25">
      <c r="A4" s="7"/>
      <c r="B4" s="6"/>
      <c r="C4" s="6"/>
      <c r="D4" s="6"/>
      <c r="E4" s="6"/>
      <c r="F4" s="6"/>
    </row>
    <row r="5" spans="1:8" ht="88.5" customHeight="1" x14ac:dyDescent="0.25">
      <c r="A5" s="37" t="s">
        <v>40</v>
      </c>
      <c r="B5" s="37"/>
      <c r="C5" s="37"/>
      <c r="D5" s="37"/>
      <c r="E5" s="37"/>
      <c r="F5" s="37"/>
    </row>
    <row r="6" spans="1:8" ht="30.75" customHeight="1" x14ac:dyDescent="0.25">
      <c r="A6" s="8" t="s">
        <v>20</v>
      </c>
      <c r="B6" s="9" t="s">
        <v>4</v>
      </c>
      <c r="C6" s="10" t="s">
        <v>5</v>
      </c>
      <c r="D6" s="9" t="s">
        <v>6</v>
      </c>
      <c r="E6" s="11" t="s">
        <v>7</v>
      </c>
      <c r="F6" s="12" t="s">
        <v>29</v>
      </c>
    </row>
    <row r="7" spans="1:8" ht="15.75" customHeight="1" x14ac:dyDescent="0.25">
      <c r="A7" s="8"/>
      <c r="B7" s="9"/>
      <c r="C7" s="10"/>
      <c r="D7" s="9"/>
      <c r="E7" s="11"/>
      <c r="F7" s="12"/>
    </row>
    <row r="8" spans="1:8" ht="17.25" customHeight="1" x14ac:dyDescent="0.25">
      <c r="A8" s="13" t="s">
        <v>9</v>
      </c>
      <c r="B8" s="38" t="s">
        <v>13</v>
      </c>
      <c r="C8" s="38"/>
      <c r="D8" s="38"/>
      <c r="E8" s="38"/>
      <c r="F8" s="38"/>
    </row>
    <row r="9" spans="1:8" ht="17.25" customHeight="1" x14ac:dyDescent="0.25">
      <c r="A9" s="13"/>
      <c r="B9" s="14"/>
      <c r="C9" s="14"/>
      <c r="D9" s="14"/>
      <c r="E9" s="14"/>
      <c r="F9" s="14"/>
    </row>
    <row r="10" spans="1:8" ht="102" x14ac:dyDescent="0.25">
      <c r="A10" s="15" t="s">
        <v>21</v>
      </c>
      <c r="B10" s="16" t="s">
        <v>31</v>
      </c>
      <c r="C10" s="17" t="s">
        <v>1</v>
      </c>
      <c r="D10" s="18">
        <v>16</v>
      </c>
      <c r="E10" s="19"/>
      <c r="F10" s="19">
        <f>D10*E10</f>
        <v>0</v>
      </c>
      <c r="H10" s="3"/>
    </row>
    <row r="11" spans="1:8" x14ac:dyDescent="0.25">
      <c r="A11" s="15"/>
      <c r="B11" s="16"/>
      <c r="C11" s="17"/>
      <c r="D11" s="18"/>
      <c r="E11" s="19"/>
      <c r="F11" s="19"/>
      <c r="H11" s="3"/>
    </row>
    <row r="12" spans="1:8" ht="99.75" customHeight="1" x14ac:dyDescent="0.25">
      <c r="A12" s="15" t="s">
        <v>22</v>
      </c>
      <c r="B12" s="16" t="s">
        <v>41</v>
      </c>
      <c r="C12" s="17" t="s">
        <v>1</v>
      </c>
      <c r="D12" s="18">
        <v>13</v>
      </c>
      <c r="E12" s="19"/>
      <c r="F12" s="19">
        <f>D12*E12</f>
        <v>0</v>
      </c>
      <c r="H12" s="3"/>
    </row>
    <row r="13" spans="1:8" x14ac:dyDescent="0.25">
      <c r="A13" s="15"/>
      <c r="B13" s="16"/>
      <c r="C13" s="17"/>
      <c r="D13" s="18"/>
      <c r="E13" s="19"/>
      <c r="F13" s="19"/>
      <c r="H13" s="3"/>
    </row>
    <row r="14" spans="1:8" ht="191.25" x14ac:dyDescent="0.25">
      <c r="A14" s="15" t="s">
        <v>23</v>
      </c>
      <c r="B14" s="16" t="s">
        <v>32</v>
      </c>
      <c r="C14" s="17" t="s">
        <v>0</v>
      </c>
      <c r="D14" s="18">
        <v>61</v>
      </c>
      <c r="E14" s="19"/>
      <c r="F14" s="19">
        <f t="shared" ref="F14:F16" si="0">D14*E14</f>
        <v>0</v>
      </c>
      <c r="H14" s="4"/>
    </row>
    <row r="15" spans="1:8" x14ac:dyDescent="0.25">
      <c r="A15" s="15"/>
      <c r="B15" s="20"/>
      <c r="C15" s="17"/>
      <c r="D15" s="18"/>
      <c r="E15" s="19"/>
      <c r="F15" s="19"/>
      <c r="H15" s="4"/>
    </row>
    <row r="16" spans="1:8" ht="102" x14ac:dyDescent="0.25">
      <c r="A16" s="15" t="s">
        <v>43</v>
      </c>
      <c r="B16" s="16" t="s">
        <v>33</v>
      </c>
      <c r="C16" s="17" t="s">
        <v>12</v>
      </c>
      <c r="D16" s="18">
        <v>122</v>
      </c>
      <c r="E16" s="19"/>
      <c r="F16" s="19">
        <f t="shared" si="0"/>
        <v>0</v>
      </c>
      <c r="H16" s="5"/>
    </row>
    <row r="17" spans="1:8" x14ac:dyDescent="0.25">
      <c r="A17" s="15"/>
      <c r="B17" s="16"/>
      <c r="C17" s="17"/>
      <c r="D17" s="18"/>
      <c r="E17" s="19"/>
      <c r="F17" s="19"/>
      <c r="H17" s="5"/>
    </row>
    <row r="18" spans="1:8" x14ac:dyDescent="0.25">
      <c r="A18" s="21" t="s">
        <v>9</v>
      </c>
      <c r="B18" s="22" t="s">
        <v>14</v>
      </c>
      <c r="C18" s="23" t="s">
        <v>28</v>
      </c>
      <c r="D18" s="22"/>
      <c r="E18" s="22"/>
      <c r="F18" s="24">
        <f>SUM(F10:F16)</f>
        <v>0</v>
      </c>
      <c r="H18" s="5"/>
    </row>
    <row r="19" spans="1:8" x14ac:dyDescent="0.25">
      <c r="A19" s="15"/>
      <c r="B19" s="25"/>
      <c r="C19" s="25"/>
      <c r="D19" s="25"/>
      <c r="E19" s="25"/>
      <c r="F19" s="19"/>
      <c r="H19" s="5"/>
    </row>
    <row r="20" spans="1:8" x14ac:dyDescent="0.25">
      <c r="A20" s="13" t="s">
        <v>10</v>
      </c>
      <c r="B20" s="38" t="s">
        <v>15</v>
      </c>
      <c r="C20" s="38"/>
      <c r="D20" s="38"/>
      <c r="E20" s="38"/>
      <c r="F20" s="38"/>
      <c r="H20" s="5"/>
    </row>
    <row r="21" spans="1:8" x14ac:dyDescent="0.25">
      <c r="A21" s="13"/>
      <c r="B21" s="14"/>
      <c r="C21" s="14"/>
      <c r="D21" s="14"/>
      <c r="E21" s="14"/>
      <c r="F21" s="14"/>
      <c r="H21" s="5"/>
    </row>
    <row r="22" spans="1:8" ht="180.75" customHeight="1" x14ac:dyDescent="0.25">
      <c r="A22" s="15" t="s">
        <v>24</v>
      </c>
      <c r="B22" s="16" t="s">
        <v>42</v>
      </c>
      <c r="C22" s="17" t="s">
        <v>1</v>
      </c>
      <c r="D22" s="18">
        <v>13</v>
      </c>
      <c r="E22" s="19"/>
      <c r="F22" s="19">
        <f>D22*E22</f>
        <v>0</v>
      </c>
      <c r="H22" s="5"/>
    </row>
    <row r="23" spans="1:8" x14ac:dyDescent="0.25">
      <c r="A23" s="8"/>
      <c r="B23" s="14"/>
      <c r="C23" s="14"/>
      <c r="D23" s="14"/>
      <c r="E23" s="14"/>
      <c r="F23" s="14"/>
      <c r="H23" s="5"/>
    </row>
    <row r="24" spans="1:8" ht="188.25" customHeight="1" x14ac:dyDescent="0.25">
      <c r="A24" s="15" t="s">
        <v>25</v>
      </c>
      <c r="B24" s="16" t="s">
        <v>34</v>
      </c>
      <c r="C24" s="17" t="s">
        <v>1</v>
      </c>
      <c r="D24" s="18">
        <v>28</v>
      </c>
      <c r="E24" s="19"/>
      <c r="F24" s="19">
        <f>D24*E24</f>
        <v>0</v>
      </c>
      <c r="H24" s="2"/>
    </row>
    <row r="25" spans="1:8" ht="12.75" customHeight="1" x14ac:dyDescent="0.25">
      <c r="A25" s="15"/>
      <c r="B25" s="16"/>
      <c r="C25" s="17"/>
      <c r="D25" s="18"/>
      <c r="E25" s="19"/>
      <c r="F25" s="19"/>
      <c r="H25" s="2"/>
    </row>
    <row r="26" spans="1:8" ht="72" customHeight="1" x14ac:dyDescent="0.25">
      <c r="A26" s="15" t="s">
        <v>26</v>
      </c>
      <c r="B26" s="16" t="s">
        <v>35</v>
      </c>
      <c r="C26" s="17" t="s">
        <v>0</v>
      </c>
      <c r="D26" s="18">
        <v>61</v>
      </c>
      <c r="E26" s="19"/>
      <c r="F26" s="19">
        <f t="shared" ref="F26:F30" si="1">D26*E26</f>
        <v>0</v>
      </c>
    </row>
    <row r="27" spans="1:8" ht="13.5" customHeight="1" x14ac:dyDescent="0.25">
      <c r="A27" s="15"/>
      <c r="B27" s="16"/>
      <c r="C27" s="17"/>
      <c r="D27" s="18"/>
      <c r="E27" s="19"/>
      <c r="F27" s="19"/>
    </row>
    <row r="28" spans="1:8" ht="343.5" customHeight="1" x14ac:dyDescent="0.25">
      <c r="A28" s="15" t="s">
        <v>27</v>
      </c>
      <c r="B28" s="25" t="s">
        <v>30</v>
      </c>
      <c r="C28" s="17" t="s">
        <v>1</v>
      </c>
      <c r="D28" s="18">
        <v>30</v>
      </c>
      <c r="E28" s="19"/>
      <c r="F28" s="19">
        <f t="shared" ref="F28" si="2">D28*E28</f>
        <v>0</v>
      </c>
      <c r="H28" s="5"/>
    </row>
    <row r="29" spans="1:8" ht="15" customHeight="1" x14ac:dyDescent="0.25">
      <c r="A29" s="15"/>
      <c r="B29" s="16"/>
      <c r="C29" s="17"/>
      <c r="D29" s="18"/>
      <c r="E29" s="19"/>
      <c r="F29" s="19"/>
      <c r="H29" s="5"/>
    </row>
    <row r="30" spans="1:8" ht="126.75" customHeight="1" x14ac:dyDescent="0.25">
      <c r="A30" s="15" t="s">
        <v>44</v>
      </c>
      <c r="B30" s="25" t="s">
        <v>36</v>
      </c>
      <c r="C30" s="17" t="s">
        <v>11</v>
      </c>
      <c r="D30" s="18">
        <v>200</v>
      </c>
      <c r="E30" s="19"/>
      <c r="F30" s="19">
        <f t="shared" si="1"/>
        <v>0</v>
      </c>
      <c r="H30" s="4"/>
    </row>
    <row r="31" spans="1:8" x14ac:dyDescent="0.25">
      <c r="A31" s="15"/>
      <c r="B31" s="25"/>
      <c r="C31" s="17"/>
      <c r="D31" s="18"/>
      <c r="E31" s="19"/>
      <c r="F31" s="19"/>
      <c r="H31" s="4"/>
    </row>
    <row r="32" spans="1:8" s="30" customFormat="1" ht="13.5" customHeight="1" x14ac:dyDescent="0.25">
      <c r="A32" s="21" t="s">
        <v>10</v>
      </c>
      <c r="B32" s="22" t="s">
        <v>16</v>
      </c>
      <c r="C32" s="23" t="s">
        <v>28</v>
      </c>
      <c r="D32" s="22"/>
      <c r="E32" s="22"/>
      <c r="F32" s="29">
        <f>SUM(F22:F30)</f>
        <v>0</v>
      </c>
      <c r="H32" s="4"/>
    </row>
    <row r="33" spans="1:8" s="30" customFormat="1" ht="13.5" customHeight="1" x14ac:dyDescent="0.25">
      <c r="A33" s="21"/>
      <c r="B33" s="22"/>
      <c r="C33" s="23"/>
      <c r="D33" s="22"/>
      <c r="E33" s="22"/>
      <c r="F33" s="29"/>
      <c r="H33" s="4"/>
    </row>
    <row r="34" spans="1:8" s="30" customFormat="1" ht="13.5" customHeight="1" x14ac:dyDescent="0.25">
      <c r="A34" s="21"/>
      <c r="B34" s="22"/>
      <c r="C34" s="23"/>
      <c r="D34" s="22"/>
      <c r="E34" s="22"/>
      <c r="F34" s="29"/>
      <c r="H34" s="4"/>
    </row>
    <row r="35" spans="1:8" s="30" customFormat="1" ht="13.5" customHeight="1" x14ac:dyDescent="0.25">
      <c r="A35" s="21"/>
      <c r="B35" s="22"/>
      <c r="C35" s="23"/>
      <c r="D35" s="22"/>
      <c r="E35" s="22"/>
      <c r="F35" s="29"/>
      <c r="H35" s="4"/>
    </row>
    <row r="36" spans="1:8" x14ac:dyDescent="0.25">
      <c r="A36" s="6"/>
      <c r="B36" s="39"/>
      <c r="C36" s="39"/>
      <c r="D36" s="39"/>
      <c r="E36" s="39"/>
      <c r="F36" s="19"/>
      <c r="H36" s="4"/>
    </row>
    <row r="37" spans="1:8" x14ac:dyDescent="0.25">
      <c r="A37" s="34" t="s">
        <v>17</v>
      </c>
      <c r="B37" s="34"/>
      <c r="C37" s="34"/>
      <c r="D37" s="34"/>
      <c r="E37" s="34"/>
      <c r="F37" s="34"/>
      <c r="H37" s="4"/>
    </row>
    <row r="38" spans="1:8" x14ac:dyDescent="0.25">
      <c r="A38" s="21" t="s">
        <v>9</v>
      </c>
      <c r="B38" s="22" t="s">
        <v>18</v>
      </c>
      <c r="C38" s="28" t="s">
        <v>28</v>
      </c>
      <c r="D38" s="16"/>
      <c r="E38" s="26"/>
      <c r="F38" s="32">
        <f>F18</f>
        <v>0</v>
      </c>
      <c r="H38" s="4"/>
    </row>
    <row r="39" spans="1:8" x14ac:dyDescent="0.25">
      <c r="A39" s="21" t="s">
        <v>10</v>
      </c>
      <c r="B39" s="31" t="s">
        <v>15</v>
      </c>
      <c r="C39" s="28" t="s">
        <v>28</v>
      </c>
      <c r="D39" s="27"/>
      <c r="E39" s="26"/>
      <c r="F39" s="24">
        <f>F32</f>
        <v>0</v>
      </c>
    </row>
    <row r="40" spans="1:8" x14ac:dyDescent="0.25">
      <c r="A40" s="35"/>
      <c r="B40" s="35"/>
      <c r="C40" s="35"/>
      <c r="D40" s="35"/>
      <c r="E40" s="35"/>
      <c r="F40" s="35"/>
    </row>
    <row r="41" spans="1:8" x14ac:dyDescent="0.25">
      <c r="A41" s="27"/>
      <c r="B41" s="27"/>
      <c r="C41" s="36" t="s">
        <v>8</v>
      </c>
      <c r="D41" s="36"/>
      <c r="E41" s="33">
        <f>F38+F39</f>
        <v>0</v>
      </c>
      <c r="F41" s="33"/>
    </row>
    <row r="42" spans="1:8" x14ac:dyDescent="0.25">
      <c r="A42" s="27"/>
      <c r="B42" s="27"/>
      <c r="C42" s="36" t="s">
        <v>3</v>
      </c>
      <c r="D42" s="36"/>
      <c r="E42" s="33">
        <f>0.25*E41</f>
        <v>0</v>
      </c>
      <c r="F42" s="33"/>
    </row>
    <row r="43" spans="1:8" x14ac:dyDescent="0.25">
      <c r="A43" s="27"/>
      <c r="B43" s="27"/>
      <c r="C43" s="36" t="s">
        <v>2</v>
      </c>
      <c r="D43" s="36"/>
      <c r="E43" s="33">
        <f>E41+E42</f>
        <v>0</v>
      </c>
      <c r="F43" s="33"/>
    </row>
    <row r="44" spans="1:8" x14ac:dyDescent="0.25">
      <c r="A44" s="26"/>
      <c r="B44" s="26"/>
      <c r="C44" s="26"/>
      <c r="D44" s="26"/>
      <c r="E44" s="26"/>
      <c r="F44" s="26"/>
    </row>
    <row r="45" spans="1:8" x14ac:dyDescent="0.25">
      <c r="A45" s="26"/>
      <c r="B45" s="27" t="s">
        <v>19</v>
      </c>
      <c r="C45" s="26"/>
      <c r="D45" s="26"/>
      <c r="E45" s="26"/>
      <c r="F45" s="26"/>
    </row>
    <row r="47" spans="1:8" x14ac:dyDescent="0.25">
      <c r="B47" s="27" t="s">
        <v>38</v>
      </c>
    </row>
    <row r="48" spans="1:8" x14ac:dyDescent="0.25">
      <c r="B48" s="27" t="s">
        <v>39</v>
      </c>
    </row>
  </sheetData>
  <mergeCells count="14">
    <mergeCell ref="E43:F43"/>
    <mergeCell ref="A37:F37"/>
    <mergeCell ref="A40:F40"/>
    <mergeCell ref="C43:D43"/>
    <mergeCell ref="A1:F1"/>
    <mergeCell ref="E41:F41"/>
    <mergeCell ref="E42:F42"/>
    <mergeCell ref="C41:D41"/>
    <mergeCell ref="C42:D42"/>
    <mergeCell ref="B8:F8"/>
    <mergeCell ref="B20:F20"/>
    <mergeCell ref="A5:F5"/>
    <mergeCell ref="B36:E36"/>
    <mergeCell ref="A2:F3"/>
  </mergeCells>
  <pageMargins left="0.7" right="0.7" top="0.75" bottom="0.75" header="0.3" footer="0.3"/>
  <pageSetup paperSize="9" scale="98" orientation="portrait" r:id="rId1"/>
  <rowBreaks count="3" manualBreakCount="3">
    <brk id="15" max="5" man="1"/>
    <brk id="26" max="5" man="1"/>
    <brk id="2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2a24ad-bfeb-408f-862a-08c37988f781" xsi:nil="true"/>
    <lcf76f155ced4ddcb4097134ff3c332f xmlns="6c46d8f9-7b7c-47a2-8fed-6c67e6903d6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00FC18A9D0824B859F159EA669B0DA" ma:contentTypeVersion="17" ma:contentTypeDescription="Stvaranje novog dokumenta." ma:contentTypeScope="" ma:versionID="42a15c3315a550d1c97aaf6556979d20">
  <xsd:schema xmlns:xsd="http://www.w3.org/2001/XMLSchema" xmlns:xs="http://www.w3.org/2001/XMLSchema" xmlns:p="http://schemas.microsoft.com/office/2006/metadata/properties" xmlns:ns2="6c46d8f9-7b7c-47a2-8fed-6c67e6903d66" xmlns:ns3="964deb9d-3749-4e4a-9467-c6f00c399ee4" xmlns:ns4="dc2a24ad-bfeb-408f-862a-08c37988f781" targetNamespace="http://schemas.microsoft.com/office/2006/metadata/properties" ma:root="true" ma:fieldsID="27d4e005ce322741bf08c7b96acdd13c" ns2:_="" ns3:_="" ns4:_="">
    <xsd:import namespace="6c46d8f9-7b7c-47a2-8fed-6c67e6903d66"/>
    <xsd:import namespace="964deb9d-3749-4e4a-9467-c6f00c399ee4"/>
    <xsd:import namespace="dc2a24ad-bfeb-408f-862a-08c37988f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6d8f9-7b7c-47a2-8fed-6c67e6903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d74c086e-549b-4f29-8cd5-99c096c01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deb9d-3749-4e4a-9467-c6f00c399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a24ad-bfeb-408f-862a-08c37988f78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8dc27b4-98fd-47cf-9dc0-8abc841482cd}" ma:internalName="TaxCatchAll" ma:showField="CatchAllData" ma:web="dc2a24ad-bfeb-408f-862a-08c37988f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B5312-354B-48C0-82AD-ECDCFA55E4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023FD-EEE8-431C-A86B-773B65B8622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64deb9d-3749-4e4a-9467-c6f00c399ee4"/>
    <ds:schemaRef ds:uri="dc2a24ad-bfeb-408f-862a-08c37988f781"/>
    <ds:schemaRef ds:uri="6c46d8f9-7b7c-47a2-8fed-6c67e6903d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6D1AE4-747F-4B61-AB9E-E244C4359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6d8f9-7b7c-47a2-8fed-6c67e6903d66"/>
    <ds:schemaRef ds:uri="964deb9d-3749-4e4a-9467-c6f00c399ee4"/>
    <ds:schemaRef ds:uri="dc2a24ad-bfeb-408f-862a-08c37988f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List2</vt:lpstr>
      <vt:lpstr>List2!Podrucje_ispisa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Darka Macan</dc:creator>
  <cp:lastModifiedBy>Ana Jelovac</cp:lastModifiedBy>
  <cp:lastPrinted>2024-12-06T12:01:48Z</cp:lastPrinted>
  <dcterms:created xsi:type="dcterms:W3CDTF">2021-12-07T08:32:53Z</dcterms:created>
  <dcterms:modified xsi:type="dcterms:W3CDTF">2025-01-14T10:43:53Z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0x0101006900FC18A9D0824B859F159EA669B0DA</vt:lpwstr>
  </property>
  <property fmtid="{D5CDD505-2E9C-101B-9397-08002B2CF9AE}" pid="3" name="MediaServiceImageTags">
    <vt:lpwstr/>
  </property>
</Properties>
</file>